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rihaug 2024\Økonomi\2026 Budsjett\"/>
    </mc:Choice>
  </mc:AlternateContent>
  <xr:revisionPtr revIDLastSave="0" documentId="8_{09CFAC78-67DF-42BF-8140-70EC9A7931BA}" xr6:coauthVersionLast="47" xr6:coauthVersionMax="47" xr10:uidLastSave="{00000000-0000-0000-0000-000000000000}"/>
  <bookViews>
    <workbookView xWindow="3372" yWindow="1152" windowWidth="18684" windowHeight="11088" xr2:uid="{00000000-000D-0000-FFFF-FFFF00000000}"/>
  </bookViews>
  <sheets>
    <sheet name="Oversikt 2025" sheetId="1" r:id="rId1"/>
    <sheet name="utgår" sheetId="3" r:id="rId2"/>
    <sheet name="Utgår 2" sheetId="4" r:id="rId3"/>
    <sheet name="Aktiviteter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E9" i="1" l="1"/>
  <c r="C9" i="1"/>
  <c r="D9" i="1"/>
  <c r="C29" i="1" l="1"/>
  <c r="E29" i="1"/>
  <c r="E31" i="1" s="1"/>
  <c r="E32" i="1" s="1"/>
  <c r="C31" i="1" l="1"/>
  <c r="C32" i="1" s="1"/>
  <c r="B29" i="1" l="1"/>
  <c r="B4" i="1"/>
  <c r="B9" i="1" s="1"/>
  <c r="B31" i="1" l="1"/>
  <c r="B32" i="1" s="1"/>
  <c r="D29" i="1"/>
  <c r="D31" i="1" s="1"/>
  <c r="D32" i="1" s="1"/>
</calcChain>
</file>

<file path=xl/sharedStrings.xml><?xml version="1.0" encoding="utf-8"?>
<sst xmlns="http://schemas.openxmlformats.org/spreadsheetml/2006/main" count="70" uniqueCount="59">
  <si>
    <t>Regnskap</t>
  </si>
  <si>
    <t>Salgsinntekter</t>
  </si>
  <si>
    <t>Leieinntekter</t>
  </si>
  <si>
    <t>Gaver</t>
  </si>
  <si>
    <t>Varekostnad</t>
  </si>
  <si>
    <t>Avskrivinger</t>
  </si>
  <si>
    <t>Renovasjon, vann</t>
  </si>
  <si>
    <t>Forsikringer</t>
  </si>
  <si>
    <t>Lisenser, abonnement og programvare</t>
  </si>
  <si>
    <t>Gaver/ påskjønnelser</t>
  </si>
  <si>
    <t>Utgiftsdekning/ honorarer</t>
  </si>
  <si>
    <t>Bankgebyrer</t>
  </si>
  <si>
    <t>Rekvisita m.m.</t>
  </si>
  <si>
    <t xml:space="preserve">Driftsresultat </t>
  </si>
  <si>
    <t>Utgifter</t>
  </si>
  <si>
    <t>Vedlikehold, bygning og utstyr</t>
  </si>
  <si>
    <t>Aktivitet</t>
  </si>
  <si>
    <t>Inntekt</t>
  </si>
  <si>
    <t>Tidspunkt</t>
  </si>
  <si>
    <t>sept</t>
  </si>
  <si>
    <t>Høstmøte</t>
  </si>
  <si>
    <t>Adventsmøte</t>
  </si>
  <si>
    <t>des</t>
  </si>
  <si>
    <t>Sum</t>
  </si>
  <si>
    <t>Mannshelg</t>
  </si>
  <si>
    <t>feb</t>
  </si>
  <si>
    <t>Kvinnehelg</t>
  </si>
  <si>
    <t>mars</t>
  </si>
  <si>
    <t>Mo konfirmantleir</t>
  </si>
  <si>
    <t>okt</t>
  </si>
  <si>
    <t>Forsikringssak</t>
  </si>
  <si>
    <t>Konfirmanter Grane-Hattfj.</t>
  </si>
  <si>
    <t>Renter</t>
  </si>
  <si>
    <t>Kredittkortkostnader</t>
  </si>
  <si>
    <t>Summer</t>
  </si>
  <si>
    <t>Beholdningsendring</t>
  </si>
  <si>
    <t>Annonser, markedsføring,kurs</t>
  </si>
  <si>
    <t>Elektrisitet, drivstoff</t>
  </si>
  <si>
    <t>Inventar, rekvisita og tekn. utstyr</t>
  </si>
  <si>
    <t>Ung kirkesang</t>
  </si>
  <si>
    <t>Privat utleie gruppe</t>
  </si>
  <si>
    <t>Regnskap 2024</t>
  </si>
  <si>
    <t>Alarm</t>
  </si>
  <si>
    <t>Internet</t>
  </si>
  <si>
    <t>Regnskap 2023</t>
  </si>
  <si>
    <t>Budsjett 2026</t>
  </si>
  <si>
    <t>Regnskap 2025</t>
  </si>
  <si>
    <t>mai</t>
  </si>
  <si>
    <t>Privat utleie</t>
  </si>
  <si>
    <t>juni</t>
  </si>
  <si>
    <t>Konfirmanter Alstahaug/ Leirfjord</t>
  </si>
  <si>
    <t>Konfirmanter Hemnes</t>
  </si>
  <si>
    <t>Misjonsweekend</t>
  </si>
  <si>
    <t>Aktivitetsplan/ grunnlag inntekter 2026</t>
  </si>
  <si>
    <t>Oppdekning (+)/ styrkingav egenkapital(-)</t>
  </si>
  <si>
    <t>Bønn for Helgeland</t>
  </si>
  <si>
    <t>Familieselskap utleie</t>
  </si>
  <si>
    <t>Husflidsmesse utleie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</si>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</sst>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3" fontId="1" fillId="2" borderId="1" xfId="0" applyNumberFormat="1" applyFont="1" applyFill="1" applyBorder="1"/>
    <xf numFmtId="0" fontId="1" fillId="2" borderId="0" xfId="0" applyFont="1" applyFill="1"/>
    <xf numFmtId="3" fontId="1" fillId="2" borderId="0" xfId="0" applyNumberFormat="1" applyFont="1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3" fontId="1" fillId="3" borderId="0" xfId="0" applyNumberFormat="1" applyFont="1" applyFill="1"/>
    <xf numFmtId="0" fontId="1" fillId="3" borderId="0" xfId="0" applyFont="1" applyFill="1"/>
    <xf numFmtId="3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FA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1143001</xdr:colOff>
      <xdr:row>1</xdr:row>
      <xdr:rowOff>142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B992A51-1040-41F1-987B-B4D694EB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1009651" cy="70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129" zoomScaleNormal="129" workbookViewId="0">
      <selection activeCell="F14" sqref="F14"/>
    </sheetView>
  </sheetViews>
  <sheetFormatPr baseColWidth="10" defaultRowHeight="14.4" x14ac:dyDescent="0.3"/>
  <cols>
    <col min="1" max="1" width="36" customWidth="1"/>
    <col min="2" max="2" width="17.88671875" customWidth="1"/>
    <col min="3" max="3" width="16.33203125" customWidth="1"/>
    <col min="4" max="4" width="16.6640625" customWidth="1"/>
    <col min="5" max="5" width="15.6640625" customWidth="1"/>
    <col min="6" max="6" width="14.5546875" customWidth="1"/>
    <col min="7" max="7" width="14.6640625" customWidth="1"/>
    <col min="8" max="8" width="16.6640625" customWidth="1"/>
    <col min="9" max="9" width="17.5546875" customWidth="1"/>
  </cols>
  <sheetData>
    <row r="1" spans="1:9" ht="61.5" customHeight="1" x14ac:dyDescent="0.3"/>
    <row r="2" spans="1:9" ht="23.4" x14ac:dyDescent="0.45">
      <c r="A2" s="6" t="s">
        <v>45</v>
      </c>
      <c r="B2" s="6"/>
    </row>
    <row r="3" spans="1:9" ht="21" customHeight="1" x14ac:dyDescent="0.3">
      <c r="A3" s="15"/>
      <c r="B3" s="19" t="s">
        <v>45</v>
      </c>
      <c r="C3" s="17" t="s">
        <v>46</v>
      </c>
      <c r="D3" s="16" t="s">
        <v>41</v>
      </c>
      <c r="E3" s="16" t="s">
        <v>44</v>
      </c>
      <c r="F3" s="4"/>
      <c r="G3" s="4"/>
      <c r="H3" s="4"/>
      <c r="I3" s="4"/>
    </row>
    <row r="4" spans="1:9" ht="21" customHeight="1" x14ac:dyDescent="0.3">
      <c r="A4" t="s">
        <v>1</v>
      </c>
      <c r="B4" s="20">
        <f>Aktiviteter!B19</f>
        <v>463000</v>
      </c>
      <c r="C4" s="14">
        <v>445149</v>
      </c>
      <c r="D4" s="7">
        <v>316986</v>
      </c>
      <c r="E4" s="7">
        <v>510874</v>
      </c>
      <c r="F4" s="7"/>
      <c r="G4" s="1"/>
      <c r="H4" s="1"/>
      <c r="I4" s="1"/>
    </row>
    <row r="5" spans="1:9" x14ac:dyDescent="0.3">
      <c r="A5" t="s">
        <v>2</v>
      </c>
      <c r="B5" s="20">
        <v>9000</v>
      </c>
      <c r="C5" s="14">
        <v>4000</v>
      </c>
      <c r="D5" s="7">
        <v>4000</v>
      </c>
      <c r="E5" s="7">
        <v>0</v>
      </c>
      <c r="F5" s="7"/>
      <c r="G5" s="1"/>
      <c r="H5" s="1"/>
      <c r="I5" s="1"/>
    </row>
    <row r="6" spans="1:9" x14ac:dyDescent="0.3">
      <c r="A6" t="s">
        <v>3</v>
      </c>
      <c r="B6" s="20">
        <v>45000</v>
      </c>
      <c r="C6" s="14">
        <v>61614</v>
      </c>
      <c r="D6" s="7">
        <v>36446</v>
      </c>
      <c r="E6" s="7">
        <v>94377</v>
      </c>
      <c r="F6" s="7"/>
      <c r="G6" s="1"/>
      <c r="H6" s="1"/>
      <c r="I6" s="1"/>
    </row>
    <row r="7" spans="1:9" x14ac:dyDescent="0.3">
      <c r="A7" t="s">
        <v>30</v>
      </c>
      <c r="B7" s="21"/>
      <c r="C7" s="13"/>
      <c r="D7" s="5">
        <v>0</v>
      </c>
      <c r="E7" s="5">
        <v>4250</v>
      </c>
      <c r="F7" s="7"/>
      <c r="G7" s="1"/>
      <c r="H7" s="1"/>
      <c r="I7" s="1"/>
    </row>
    <row r="8" spans="1:9" x14ac:dyDescent="0.3">
      <c r="A8" t="s">
        <v>32</v>
      </c>
      <c r="B8" s="21">
        <v>15000</v>
      </c>
      <c r="C8" s="13">
        <v>15718</v>
      </c>
      <c r="D8" s="7">
        <v>19455</v>
      </c>
      <c r="E8" s="5">
        <v>8112</v>
      </c>
      <c r="F8" s="7"/>
      <c r="G8" s="1"/>
      <c r="H8" s="1"/>
      <c r="I8" s="1"/>
    </row>
    <row r="9" spans="1:9" x14ac:dyDescent="0.3">
      <c r="A9" s="2"/>
      <c r="B9" s="22">
        <f>SUM(B4:B8)</f>
        <v>532000</v>
      </c>
      <c r="C9" s="12">
        <f>SUM(C4:C8)</f>
        <v>526481</v>
      </c>
      <c r="D9" s="3">
        <f>SUM(D4:D8)</f>
        <v>376887</v>
      </c>
      <c r="E9" s="3">
        <f>SUM(E4:E8)</f>
        <v>617613</v>
      </c>
      <c r="F9" s="7"/>
      <c r="G9" s="7"/>
      <c r="H9" s="1"/>
      <c r="I9" s="1"/>
    </row>
    <row r="10" spans="1:9" x14ac:dyDescent="0.3">
      <c r="B10" s="21"/>
      <c r="C10" s="13"/>
      <c r="D10" s="1"/>
      <c r="E10" s="1"/>
      <c r="F10" s="7"/>
      <c r="G10" s="1"/>
      <c r="H10" s="1"/>
    </row>
    <row r="11" spans="1:9" x14ac:dyDescent="0.3">
      <c r="A11" s="5" t="s">
        <v>14</v>
      </c>
      <c r="B11" s="21"/>
      <c r="C11" s="13"/>
      <c r="D11" s="1"/>
      <c r="E11" s="1"/>
      <c r="F11" s="7"/>
      <c r="G11" s="1"/>
      <c r="H11" s="1"/>
    </row>
    <row r="12" spans="1:9" x14ac:dyDescent="0.3">
      <c r="A12" t="s">
        <v>4</v>
      </c>
      <c r="B12" s="20">
        <v>70000</v>
      </c>
      <c r="C12" s="14">
        <v>68539</v>
      </c>
      <c r="D12" s="18">
        <v>47879</v>
      </c>
      <c r="E12" s="18">
        <v>89704</v>
      </c>
      <c r="F12" s="7"/>
      <c r="G12" s="1"/>
      <c r="H12" s="1"/>
      <c r="I12" s="1"/>
    </row>
    <row r="13" spans="1:9" x14ac:dyDescent="0.3">
      <c r="A13" t="s">
        <v>5</v>
      </c>
      <c r="B13" s="20">
        <v>140000</v>
      </c>
      <c r="C13" s="14">
        <v>142476</v>
      </c>
      <c r="D13" s="7">
        <v>145843</v>
      </c>
      <c r="E13" s="7">
        <v>150837</v>
      </c>
      <c r="F13" s="7"/>
      <c r="G13" s="1"/>
      <c r="H13" s="1"/>
      <c r="I13" s="1"/>
    </row>
    <row r="14" spans="1:9" x14ac:dyDescent="0.3">
      <c r="A14" t="s">
        <v>37</v>
      </c>
      <c r="B14" s="20">
        <v>180000</v>
      </c>
      <c r="C14" s="14">
        <v>107385</v>
      </c>
      <c r="D14" s="7">
        <v>135566</v>
      </c>
      <c r="E14" s="7">
        <v>103913</v>
      </c>
      <c r="F14" s="7"/>
      <c r="G14" s="1"/>
      <c r="H14" s="1"/>
      <c r="I14" s="1"/>
    </row>
    <row r="15" spans="1:9" x14ac:dyDescent="0.3">
      <c r="A15" t="s">
        <v>6</v>
      </c>
      <c r="B15" s="20">
        <v>20000</v>
      </c>
      <c r="C15" s="14">
        <v>19092</v>
      </c>
      <c r="D15" s="7">
        <v>17122</v>
      </c>
      <c r="E15" s="7">
        <v>25629</v>
      </c>
      <c r="F15" s="7"/>
      <c r="G15" s="1"/>
      <c r="H15" s="1"/>
      <c r="I15" s="1"/>
    </row>
    <row r="16" spans="1:9" x14ac:dyDescent="0.3">
      <c r="A16" t="s">
        <v>7</v>
      </c>
      <c r="B16" s="20">
        <v>75000</v>
      </c>
      <c r="C16" s="14">
        <v>70385</v>
      </c>
      <c r="D16" s="7">
        <v>63569</v>
      </c>
      <c r="E16" s="7">
        <v>58636</v>
      </c>
      <c r="F16" s="7"/>
      <c r="G16" s="1"/>
      <c r="H16" s="1"/>
      <c r="I16" s="1"/>
    </row>
    <row r="17" spans="1:9" x14ac:dyDescent="0.3">
      <c r="A17" t="s">
        <v>38</v>
      </c>
      <c r="B17" s="20">
        <v>25000</v>
      </c>
      <c r="C17" s="14">
        <v>23536</v>
      </c>
      <c r="D17" s="7">
        <v>37532</v>
      </c>
      <c r="E17" s="7">
        <v>21029</v>
      </c>
      <c r="F17" s="7"/>
      <c r="G17" s="1"/>
      <c r="H17" s="1"/>
      <c r="I17" s="1"/>
    </row>
    <row r="18" spans="1:9" x14ac:dyDescent="0.3">
      <c r="A18" t="s">
        <v>15</v>
      </c>
      <c r="B18" s="20">
        <v>120000</v>
      </c>
      <c r="C18" s="14">
        <v>85456</v>
      </c>
      <c r="D18" s="7">
        <v>88996</v>
      </c>
      <c r="E18" s="7">
        <v>23814</v>
      </c>
      <c r="F18" s="7"/>
      <c r="G18" s="1"/>
      <c r="H18" s="1"/>
      <c r="I18" s="1"/>
    </row>
    <row r="19" spans="1:9" x14ac:dyDescent="0.3">
      <c r="A19" t="s">
        <v>42</v>
      </c>
      <c r="B19" s="20">
        <v>21000</v>
      </c>
      <c r="C19" s="14">
        <v>20917</v>
      </c>
      <c r="D19" s="7">
        <v>19278</v>
      </c>
      <c r="E19" s="7">
        <v>2096</v>
      </c>
      <c r="F19" s="7"/>
      <c r="G19" s="1"/>
      <c r="H19" s="1"/>
      <c r="I19" s="1"/>
    </row>
    <row r="20" spans="1:9" x14ac:dyDescent="0.3">
      <c r="A20" t="s">
        <v>43</v>
      </c>
      <c r="B20" s="20">
        <v>10000</v>
      </c>
      <c r="C20" s="14">
        <v>9480</v>
      </c>
      <c r="D20" s="7">
        <v>9480</v>
      </c>
      <c r="E20" s="7">
        <v>7472</v>
      </c>
      <c r="F20" s="7"/>
      <c r="G20" s="1"/>
      <c r="H20" s="1"/>
      <c r="I20" s="1"/>
    </row>
    <row r="21" spans="1:9" x14ac:dyDescent="0.3">
      <c r="A21" t="s">
        <v>36</v>
      </c>
      <c r="B21" s="20">
        <v>0</v>
      </c>
      <c r="C21" s="14">
        <v>0</v>
      </c>
      <c r="D21" s="7">
        <v>0</v>
      </c>
      <c r="E21" s="7">
        <v>2170</v>
      </c>
      <c r="F21" s="7"/>
      <c r="G21" s="1"/>
      <c r="H21" s="1"/>
      <c r="I21" s="1"/>
    </row>
    <row r="22" spans="1:9" x14ac:dyDescent="0.3">
      <c r="A22" t="s">
        <v>8</v>
      </c>
      <c r="B22" s="20">
        <v>10000</v>
      </c>
      <c r="C22" s="14">
        <v>10836</v>
      </c>
      <c r="D22" s="7">
        <v>5512</v>
      </c>
      <c r="E22" s="7">
        <v>28753</v>
      </c>
      <c r="F22" s="7"/>
      <c r="G22" s="1"/>
      <c r="H22" s="1"/>
      <c r="I22" s="1"/>
    </row>
    <row r="23" spans="1:9" x14ac:dyDescent="0.3">
      <c r="A23" t="s">
        <v>0</v>
      </c>
      <c r="B23" s="20">
        <v>36000</v>
      </c>
      <c r="C23" s="14">
        <v>35056</v>
      </c>
      <c r="D23" s="7">
        <v>34835</v>
      </c>
      <c r="E23" s="7">
        <v>35880</v>
      </c>
      <c r="F23" s="7"/>
      <c r="G23" s="1"/>
      <c r="H23" s="1"/>
      <c r="I23" s="1"/>
    </row>
    <row r="24" spans="1:9" x14ac:dyDescent="0.3">
      <c r="A24" t="s">
        <v>9</v>
      </c>
      <c r="B24" s="20">
        <v>2000</v>
      </c>
      <c r="C24" s="14">
        <v>1857</v>
      </c>
      <c r="D24" s="7">
        <v>0</v>
      </c>
      <c r="E24" s="7">
        <v>0</v>
      </c>
      <c r="F24" s="7"/>
      <c r="G24" s="1"/>
      <c r="H24" s="1"/>
      <c r="I24" s="1"/>
    </row>
    <row r="25" spans="1:9" x14ac:dyDescent="0.3">
      <c r="A25" t="s">
        <v>10</v>
      </c>
      <c r="B25" s="20">
        <v>6000</v>
      </c>
      <c r="C25" s="14">
        <v>10510</v>
      </c>
      <c r="D25" s="7">
        <v>7883</v>
      </c>
      <c r="E25" s="7">
        <v>11364</v>
      </c>
      <c r="F25" s="7"/>
      <c r="G25" s="1"/>
      <c r="H25" s="1"/>
      <c r="I25" s="1"/>
    </row>
    <row r="26" spans="1:9" x14ac:dyDescent="0.3">
      <c r="A26" t="s">
        <v>11</v>
      </c>
      <c r="B26" s="20">
        <v>6000</v>
      </c>
      <c r="C26" s="14">
        <v>7321</v>
      </c>
      <c r="D26" s="7">
        <v>5897</v>
      </c>
      <c r="E26" s="7">
        <v>6368</v>
      </c>
      <c r="F26" s="7"/>
      <c r="G26" s="1"/>
      <c r="H26" s="1"/>
      <c r="I26" s="1"/>
    </row>
    <row r="27" spans="1:9" x14ac:dyDescent="0.3">
      <c r="A27" t="s">
        <v>33</v>
      </c>
      <c r="B27" s="20">
        <v>1000</v>
      </c>
      <c r="C27" s="14">
        <v>0</v>
      </c>
      <c r="D27" s="7">
        <v>0</v>
      </c>
      <c r="E27" s="7">
        <v>977</v>
      </c>
      <c r="F27" s="7"/>
      <c r="G27" s="1"/>
      <c r="H27" s="1"/>
      <c r="I27" s="1"/>
    </row>
    <row r="28" spans="1:9" x14ac:dyDescent="0.3">
      <c r="A28" t="s">
        <v>12</v>
      </c>
      <c r="B28" s="20">
        <v>10000</v>
      </c>
      <c r="C28" s="14">
        <v>23569</v>
      </c>
      <c r="D28" s="7">
        <v>10425</v>
      </c>
      <c r="E28" s="7">
        <v>10776</v>
      </c>
      <c r="F28" s="7"/>
      <c r="G28" s="1"/>
      <c r="H28" s="1"/>
      <c r="I28" s="1"/>
    </row>
    <row r="29" spans="1:9" x14ac:dyDescent="0.3">
      <c r="A29" s="2" t="s">
        <v>34</v>
      </c>
      <c r="B29" s="22">
        <f t="shared" ref="B29:D29" si="0">SUM(B12:B28)</f>
        <v>732000</v>
      </c>
      <c r="C29" s="12">
        <f t="shared" ref="C29" si="1">SUM(C12:C28)</f>
        <v>636415</v>
      </c>
      <c r="D29" s="3">
        <f t="shared" si="0"/>
        <v>629817</v>
      </c>
      <c r="E29" s="3">
        <f t="shared" ref="E29" si="2">SUM(E12:E28)</f>
        <v>579418</v>
      </c>
      <c r="F29" s="7"/>
      <c r="G29" s="7"/>
      <c r="H29" s="1"/>
      <c r="I29" s="1"/>
    </row>
    <row r="30" spans="1:9" x14ac:dyDescent="0.3">
      <c r="A30" s="2" t="s">
        <v>35</v>
      </c>
      <c r="B30" s="22"/>
      <c r="C30" s="12"/>
      <c r="D30" s="3">
        <v>1203</v>
      </c>
      <c r="E30" s="3">
        <v>4827</v>
      </c>
      <c r="F30" s="7"/>
      <c r="G30" s="7"/>
      <c r="H30" s="1"/>
      <c r="I30" s="1"/>
    </row>
    <row r="31" spans="1:9" x14ac:dyDescent="0.3">
      <c r="A31" s="2" t="s">
        <v>13</v>
      </c>
      <c r="B31" s="22">
        <f t="shared" ref="B31" si="3">B9-B29</f>
        <v>-200000</v>
      </c>
      <c r="C31" s="12">
        <f t="shared" ref="C31" si="4">C9-C29</f>
        <v>-109934</v>
      </c>
      <c r="D31" s="3">
        <f>D9-D29-D30</f>
        <v>-254133</v>
      </c>
      <c r="E31" s="3">
        <f>E9-E29-E30</f>
        <v>33368</v>
      </c>
      <c r="F31" s="7"/>
      <c r="G31" s="7"/>
      <c r="H31" s="7"/>
      <c r="I31" s="7"/>
    </row>
    <row r="32" spans="1:9" x14ac:dyDescent="0.3">
      <c r="A32" s="2" t="s">
        <v>54</v>
      </c>
      <c r="B32" s="22">
        <f>-(B31+B13)</f>
        <v>60000</v>
      </c>
      <c r="C32" s="3">
        <f>-(C31+C13)</f>
        <v>-32542</v>
      </c>
      <c r="D32" s="3">
        <f>-(D31+D13)</f>
        <v>108290</v>
      </c>
      <c r="E32" s="3">
        <f>-(E31+E13)</f>
        <v>-184205</v>
      </c>
    </row>
  </sheetData>
  <pageMargins left="0.70866141732283472" right="0.70866141732283472" top="0.35433070866141736" bottom="0.35433070866141736" header="0.31496062992125984" footer="0.31496062992125984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EF6B-2192-479A-B7F4-BD15AC0147F8}">
  <dimension ref="A1:B28"/>
  <sheetViews>
    <sheetView workbookViewId="0">
      <selection activeCell="E27" sqref="E27"/>
    </sheetView>
  </sheetViews>
  <sheetFormatPr baseColWidth="10" defaultRowHeight="14.4" x14ac:dyDescent="0.3"/>
  <cols>
    <col min="1" max="1" width="38.33203125" customWidth="1"/>
    <col min="2" max="2" width="17" customWidth="1"/>
  </cols>
  <sheetData>
    <row r="1" spans="1:2" ht="69" customHeight="1" x14ac:dyDescent="0.3"/>
    <row r="2" spans="1:2" ht="23.4" x14ac:dyDescent="0.45">
      <c r="A2" s="6"/>
      <c r="B2" s="6"/>
    </row>
    <row r="3" spans="1:2" x14ac:dyDescent="0.3">
      <c r="B3" s="4"/>
    </row>
    <row r="4" spans="1:2" x14ac:dyDescent="0.3">
      <c r="B4" s="7"/>
    </row>
    <row r="5" spans="1:2" x14ac:dyDescent="0.3">
      <c r="B5" s="7"/>
    </row>
    <row r="6" spans="1:2" x14ac:dyDescent="0.3">
      <c r="B6" s="7"/>
    </row>
    <row r="7" spans="1:2" x14ac:dyDescent="0.3">
      <c r="B7" s="5"/>
    </row>
    <row r="8" spans="1:2" x14ac:dyDescent="0.3">
      <c r="A8" s="5"/>
      <c r="B8" s="7"/>
    </row>
    <row r="9" spans="1:2" x14ac:dyDescent="0.3">
      <c r="B9" s="5"/>
    </row>
    <row r="10" spans="1:2" x14ac:dyDescent="0.3">
      <c r="A10" s="5"/>
      <c r="B10" s="5"/>
    </row>
    <row r="11" spans="1:2" x14ac:dyDescent="0.3">
      <c r="B11" s="7"/>
    </row>
    <row r="12" spans="1:2" x14ac:dyDescent="0.3">
      <c r="B12" s="7"/>
    </row>
    <row r="13" spans="1:2" x14ac:dyDescent="0.3">
      <c r="B13" s="7"/>
    </row>
    <row r="14" spans="1:2" x14ac:dyDescent="0.3">
      <c r="B14" s="7"/>
    </row>
    <row r="15" spans="1:2" x14ac:dyDescent="0.3">
      <c r="B15" s="7"/>
    </row>
    <row r="16" spans="1:2" x14ac:dyDescent="0.3">
      <c r="B16" s="7"/>
    </row>
    <row r="17" spans="1:2" x14ac:dyDescent="0.3">
      <c r="B17" s="7"/>
    </row>
    <row r="18" spans="1:2" x14ac:dyDescent="0.3">
      <c r="B18" s="7"/>
    </row>
    <row r="19" spans="1:2" x14ac:dyDescent="0.3">
      <c r="B19" s="7"/>
    </row>
    <row r="20" spans="1:2" x14ac:dyDescent="0.3">
      <c r="B20" s="7"/>
    </row>
    <row r="21" spans="1:2" x14ac:dyDescent="0.3">
      <c r="B21" s="7"/>
    </row>
    <row r="22" spans="1:2" x14ac:dyDescent="0.3">
      <c r="B22" s="7"/>
    </row>
    <row r="23" spans="1:2" x14ac:dyDescent="0.3">
      <c r="B23" s="7"/>
    </row>
    <row r="24" spans="1:2" x14ac:dyDescent="0.3">
      <c r="B24" s="7"/>
    </row>
    <row r="25" spans="1:2" x14ac:dyDescent="0.3">
      <c r="B25" s="7"/>
    </row>
    <row r="26" spans="1:2" x14ac:dyDescent="0.3">
      <c r="B26" s="7"/>
    </row>
    <row r="27" spans="1:2" x14ac:dyDescent="0.3">
      <c r="A27" s="5"/>
      <c r="B27" s="7"/>
    </row>
    <row r="28" spans="1:2" x14ac:dyDescent="0.3">
      <c r="A28" s="5"/>
      <c r="B28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6D76-5277-4C6F-897F-FD728B28EFA2}">
  <dimension ref="A1:B28"/>
  <sheetViews>
    <sheetView workbookViewId="0">
      <selection activeCell="D28" sqref="D27:D28"/>
    </sheetView>
  </sheetViews>
  <sheetFormatPr baseColWidth="10" defaultRowHeight="14.4" x14ac:dyDescent="0.3"/>
  <cols>
    <col min="1" max="1" width="38.6640625" customWidth="1"/>
    <col min="2" max="2" width="17.6640625" customWidth="1"/>
  </cols>
  <sheetData>
    <row r="1" spans="1:2" ht="82.5" customHeight="1" x14ac:dyDescent="0.3"/>
    <row r="2" spans="1:2" ht="23.4" x14ac:dyDescent="0.45">
      <c r="A2" s="6"/>
      <c r="B2" s="6"/>
    </row>
    <row r="3" spans="1:2" x14ac:dyDescent="0.3">
      <c r="B3" s="4"/>
    </row>
    <row r="4" spans="1:2" x14ac:dyDescent="0.3">
      <c r="B4" s="7"/>
    </row>
    <row r="5" spans="1:2" x14ac:dyDescent="0.3">
      <c r="B5" s="7"/>
    </row>
    <row r="6" spans="1:2" x14ac:dyDescent="0.3">
      <c r="B6" s="7"/>
    </row>
    <row r="7" spans="1:2" x14ac:dyDescent="0.3">
      <c r="B7" s="5"/>
    </row>
    <row r="8" spans="1:2" x14ac:dyDescent="0.3">
      <c r="A8" s="5"/>
      <c r="B8" s="7"/>
    </row>
    <row r="9" spans="1:2" x14ac:dyDescent="0.3">
      <c r="B9" s="5"/>
    </row>
    <row r="10" spans="1:2" x14ac:dyDescent="0.3">
      <c r="A10" s="5"/>
      <c r="B10" s="5"/>
    </row>
    <row r="11" spans="1:2" x14ac:dyDescent="0.3">
      <c r="B11" s="7"/>
    </row>
    <row r="12" spans="1:2" x14ac:dyDescent="0.3">
      <c r="B12" s="7"/>
    </row>
    <row r="13" spans="1:2" x14ac:dyDescent="0.3">
      <c r="B13" s="7"/>
    </row>
    <row r="14" spans="1:2" x14ac:dyDescent="0.3">
      <c r="B14" s="7"/>
    </row>
    <row r="15" spans="1:2" x14ac:dyDescent="0.3">
      <c r="B15" s="7"/>
    </row>
    <row r="16" spans="1:2" x14ac:dyDescent="0.3">
      <c r="B16" s="7"/>
    </row>
    <row r="17" spans="1:2" x14ac:dyDescent="0.3">
      <c r="B17" s="7"/>
    </row>
    <row r="18" spans="1:2" x14ac:dyDescent="0.3">
      <c r="B18" s="7"/>
    </row>
    <row r="19" spans="1:2" x14ac:dyDescent="0.3">
      <c r="B19" s="7"/>
    </row>
    <row r="20" spans="1:2" x14ac:dyDescent="0.3">
      <c r="B20" s="7"/>
    </row>
    <row r="21" spans="1:2" x14ac:dyDescent="0.3">
      <c r="B21" s="7"/>
    </row>
    <row r="22" spans="1:2" x14ac:dyDescent="0.3">
      <c r="B22" s="7"/>
    </row>
    <row r="23" spans="1:2" x14ac:dyDescent="0.3">
      <c r="B23" s="7"/>
    </row>
    <row r="24" spans="1:2" x14ac:dyDescent="0.3">
      <c r="B24" s="7"/>
    </row>
    <row r="25" spans="1:2" x14ac:dyDescent="0.3">
      <c r="B25" s="7"/>
    </row>
    <row r="26" spans="1:2" x14ac:dyDescent="0.3">
      <c r="B26" s="7"/>
    </row>
    <row r="27" spans="1:2" x14ac:dyDescent="0.3">
      <c r="A27" s="5"/>
      <c r="B27" s="7"/>
    </row>
    <row r="28" spans="1:2" x14ac:dyDescent="0.3">
      <c r="A28" s="5"/>
      <c r="B28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opLeftCell="A11" zoomScale="186" zoomScaleNormal="186" workbookViewId="0">
      <selection activeCell="D16" sqref="D16"/>
    </sheetView>
  </sheetViews>
  <sheetFormatPr baseColWidth="10" defaultRowHeight="14.4" x14ac:dyDescent="0.3"/>
  <cols>
    <col min="1" max="1" width="31.109375" customWidth="1"/>
    <col min="4" max="4" width="12.6640625" customWidth="1"/>
  </cols>
  <sheetData>
    <row r="1" spans="1:6" ht="18" x14ac:dyDescent="0.35">
      <c r="A1" s="11" t="s">
        <v>53</v>
      </c>
      <c r="B1" s="11"/>
    </row>
    <row r="2" spans="1:6" ht="20.25" customHeight="1" x14ac:dyDescent="0.3">
      <c r="A2" s="5" t="s">
        <v>16</v>
      </c>
      <c r="B2" s="9" t="s">
        <v>17</v>
      </c>
      <c r="C2" s="9" t="s">
        <v>18</v>
      </c>
    </row>
    <row r="3" spans="1:6" x14ac:dyDescent="0.3">
      <c r="A3" t="s">
        <v>24</v>
      </c>
      <c r="B3" s="1">
        <v>16000</v>
      </c>
      <c r="C3" s="8" t="s">
        <v>25</v>
      </c>
      <c r="D3" t="s">
        <v>55</v>
      </c>
    </row>
    <row r="4" spans="1:6" x14ac:dyDescent="0.3">
      <c r="A4" t="s">
        <v>31</v>
      </c>
      <c r="B4" s="1">
        <v>20000</v>
      </c>
      <c r="C4" s="8" t="s">
        <v>25</v>
      </c>
    </row>
    <row r="5" spans="1:6" x14ac:dyDescent="0.3">
      <c r="A5" t="s">
        <v>26</v>
      </c>
      <c r="B5" s="1">
        <v>25000</v>
      </c>
      <c r="C5" s="8" t="s">
        <v>27</v>
      </c>
    </row>
    <row r="6" spans="1:6" x14ac:dyDescent="0.3">
      <c r="A6" t="s">
        <v>39</v>
      </c>
      <c r="B6" s="1">
        <v>90000</v>
      </c>
      <c r="C6" s="8" t="s">
        <v>27</v>
      </c>
    </row>
    <row r="7" spans="1:6" x14ac:dyDescent="0.3">
      <c r="A7" t="s">
        <v>40</v>
      </c>
      <c r="B7" s="1">
        <v>12000</v>
      </c>
      <c r="C7" s="8" t="s">
        <v>27</v>
      </c>
    </row>
    <row r="8" spans="1:6" x14ac:dyDescent="0.3">
      <c r="A8" t="s">
        <v>56</v>
      </c>
      <c r="B8" s="1"/>
      <c r="C8" s="8" t="s">
        <v>47</v>
      </c>
    </row>
    <row r="9" spans="1:6" x14ac:dyDescent="0.3">
      <c r="A9" t="s">
        <v>56</v>
      </c>
      <c r="B9" s="1"/>
      <c r="C9" s="8" t="s">
        <v>49</v>
      </c>
      <c r="E9" s="1"/>
      <c r="F9" s="8"/>
    </row>
    <row r="10" spans="1:6" x14ac:dyDescent="0.3">
      <c r="A10" t="s">
        <v>50</v>
      </c>
      <c r="B10" s="1">
        <v>35000</v>
      </c>
      <c r="C10" s="8" t="s">
        <v>19</v>
      </c>
    </row>
    <row r="11" spans="1:6" x14ac:dyDescent="0.3">
      <c r="A11" t="s">
        <v>51</v>
      </c>
      <c r="B11" s="1">
        <v>35000</v>
      </c>
      <c r="C11" s="8" t="s">
        <v>19</v>
      </c>
      <c r="E11" s="1"/>
      <c r="F11" s="8"/>
    </row>
    <row r="12" spans="1:6" x14ac:dyDescent="0.3">
      <c r="A12" t="s">
        <v>52</v>
      </c>
      <c r="B12" s="1">
        <v>35000</v>
      </c>
      <c r="C12" s="8" t="s">
        <v>19</v>
      </c>
      <c r="E12" s="1"/>
      <c r="F12" s="8"/>
    </row>
    <row r="13" spans="1:6" x14ac:dyDescent="0.3">
      <c r="A13" t="s">
        <v>48</v>
      </c>
      <c r="B13" s="1">
        <v>30000</v>
      </c>
      <c r="C13" s="8" t="s">
        <v>29</v>
      </c>
      <c r="E13" s="1"/>
      <c r="F13" s="8"/>
    </row>
    <row r="14" spans="1:6" x14ac:dyDescent="0.3">
      <c r="A14" t="s">
        <v>20</v>
      </c>
      <c r="B14" s="1">
        <v>30000</v>
      </c>
      <c r="C14" s="8" t="s">
        <v>29</v>
      </c>
    </row>
    <row r="15" spans="1:6" x14ac:dyDescent="0.3">
      <c r="A15" t="s">
        <v>28</v>
      </c>
      <c r="B15" s="1">
        <v>35000</v>
      </c>
      <c r="C15" s="8" t="s">
        <v>29</v>
      </c>
    </row>
    <row r="16" spans="1:6" x14ac:dyDescent="0.3">
      <c r="A16" t="s">
        <v>39</v>
      </c>
      <c r="B16" s="1">
        <v>80000</v>
      </c>
      <c r="C16" s="8" t="s">
        <v>58</v>
      </c>
    </row>
    <row r="17" spans="1:3" x14ac:dyDescent="0.3">
      <c r="A17" t="s">
        <v>57</v>
      </c>
      <c r="B17" s="1">
        <v>0</v>
      </c>
      <c r="C17" s="8" t="s">
        <v>58</v>
      </c>
    </row>
    <row r="18" spans="1:3" x14ac:dyDescent="0.3">
      <c r="A18" t="s">
        <v>21</v>
      </c>
      <c r="B18" s="1">
        <v>20000</v>
      </c>
      <c r="C18" s="8" t="s">
        <v>22</v>
      </c>
    </row>
    <row r="19" spans="1:3" x14ac:dyDescent="0.3">
      <c r="A19" s="2" t="s">
        <v>23</v>
      </c>
      <c r="B19" s="3">
        <f>SUM(B3:B18)</f>
        <v>463000</v>
      </c>
      <c r="C19" s="10"/>
    </row>
    <row r="20" spans="1:3" x14ac:dyDescent="0.3">
      <c r="B20" s="1"/>
      <c r="C20" s="8"/>
    </row>
    <row r="21" spans="1:3" x14ac:dyDescent="0.3">
      <c r="B21" s="1"/>
      <c r="C21" s="8"/>
    </row>
    <row r="22" spans="1:3" x14ac:dyDescent="0.3">
      <c r="B22" s="1"/>
      <c r="C22" s="8"/>
    </row>
    <row r="23" spans="1:3" x14ac:dyDescent="0.3">
      <c r="B23" s="1"/>
      <c r="C23" s="8"/>
    </row>
    <row r="24" spans="1:3" x14ac:dyDescent="0.3">
      <c r="B24" s="1"/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Oversikt 2025</vt:lpstr>
      <vt:lpstr>utgår</vt:lpstr>
      <vt:lpstr>Utgår 2</vt:lpstr>
      <vt:lpstr>Aktiviteter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</dc:creator>
  <cp:lastModifiedBy>Håkon Økland</cp:lastModifiedBy>
  <cp:lastPrinted>2026-03-18T09:11:31Z</cp:lastPrinted>
  <dcterms:created xsi:type="dcterms:W3CDTF">2019-02-20T20:09:17Z</dcterms:created>
  <dcterms:modified xsi:type="dcterms:W3CDTF">2026-03-18T09:17:15Z</dcterms:modified>
</cp:coreProperties>
</file>